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0" windowWidth="22230" windowHeight="93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" i="5" l="1"/>
  <c r="AC2" i="5" l="1"/>
</calcChain>
</file>

<file path=xl/sharedStrings.xml><?xml version="1.0" encoding="utf-8"?>
<sst xmlns="http://schemas.openxmlformats.org/spreadsheetml/2006/main" count="139" uniqueCount="108">
  <si>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</si>
  <si>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</si>
  <si>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</si>
  <si>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</si>
  <si>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</si>
  <si>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</si>
  <si>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</si>
  <si>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</si>
  <si>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</si>
  <si>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</si>
  <si>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</si>
  <si>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</si>
  <si>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</si>
  <si>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</si>
  <si>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</si>
  <si>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</si>
  <si>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</si>
  <si>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</si>
  <si>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</si>
  <si>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</si>
  <si>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</si>
  <si>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</si>
  <si>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</si>
  <si>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</si>
  <si>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</si>
  <si>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</si>
  <si>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</si>
  <si>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</si>
  <si>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</si>
  <si>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</si>
  <si>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</si>
  <si>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</si>
  <si>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</si>
  <si>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</si>
  <si>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</si>
  <si>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</si>
  <si>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</si>
  <si>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</si>
  <si>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</si>
  <si>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</si>
  <si>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</si>
  <si>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</si>
  <si>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</si>
  <si>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</si>
  <si>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</si>
  <si>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</si>
  <si>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</si>
  <si>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</si>
  <si>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</si>
  <si>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</si>
  <si>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</si>
  <si>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</si>
  <si>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</si>
  <si>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</si>
  <si>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</si>
  <si>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</si>
  <si>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</si>
  <si>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</si>
  <si>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</si>
  <si>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</si>
  <si>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</si>
  <si>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</si>
  <si>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</si>
  <si>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</si>
  <si>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</si>
  <si>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</si>
  <si>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</si>
  <si>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</si>
  <si>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</si>
  <si>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</si>
  <si>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</si>
  <si>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</si>
  <si>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</si>
  <si>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</si>
  <si>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</si>
  <si>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</si>
  <si>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</si>
  <si>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</si>
  <si>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</si>
  <si>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</si>
  <si>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</si>
  <si>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</si>
  <si>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</si>
  <si>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</si>
  <si>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</si>
  <si>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</si>
  <si>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Male</t>
  </si>
  <si>
    <t>C57BL/6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</si>
  <si>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</si>
  <si>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</si>
  <si>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</si>
  <si>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</si>
  <si>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</si>
  <si>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</si>
  <si>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TKI</t>
  </si>
  <si>
    <t>Unavailable</t>
  </si>
  <si>
    <t>ketamine 73 mg/kg,medetomidine 0.18 mg/kg</t>
  </si>
  <si>
    <t>Ketamine (73 mg/kg),Medetomidine (0.18 mg/kg)</t>
  </si>
  <si>
    <t>no contrast agent</t>
  </si>
  <si>
    <t>N/A</t>
  </si>
  <si>
    <t>mouse50</t>
  </si>
  <si>
    <t>cisterna magna</t>
  </si>
  <si>
    <t>Error in the original subject folder name, 0p5 uL/min was the correct infusion rate. Modified original name</t>
  </si>
  <si>
    <t>cisternaMagna_timeseries2_003_</t>
  </si>
  <si>
    <t>mouse63</t>
  </si>
  <si>
    <t>Missing camera data. Second infusion of 1.8 uL at 0.2 uL/min before thirdventricle_timeseries3_001_ starts</t>
  </si>
  <si>
    <t>Female</t>
  </si>
  <si>
    <t>thirdventricle_timeseries2_001_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</si>
</sst>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64" fontId="0" fillId="0" borderId="0" xfId="0" applyNumberFormat="1" applyFill="1"/>
    <xf numFmtId="170" fontId="0" fillId="0" borderId="0" xfId="0" applyNumberFormat="1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topLeftCell="V1" zoomScaleNormal="100" workbookViewId="0">
      <selection activeCell="AC2" sqref="AC2:AC3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7" max="7" width="11.453125" style="6"/>
    <col min="8" max="8" width="12.453125" style="6" customWidth="1"/>
    <col min="9" max="9" width="11.453125" style="6"/>
    <col min="10" max="10" width="9.453125" customWidth="1"/>
    <col min="11" max="11" width="14.453125" style="8" customWidth="1"/>
    <col min="12" max="15" width="14.453125" style="16" customWidth="1"/>
    <col min="16" max="16" width="20" style="6" customWidth="1"/>
    <col min="17" max="17" width="14.453125" style="14" customWidth="1"/>
    <col min="18" max="19" width="28.1796875" style="10" customWidth="1"/>
    <col min="20" max="20" width="13.7265625" style="12" customWidth="1"/>
    <col min="21" max="21" width="9.1796875" style="18"/>
    <col min="23" max="23" width="47" customWidth="1"/>
    <col min="24" max="25" width="25.81640625" customWidth="1"/>
    <col min="26" max="26" width="14.453125" customWidth="1"/>
    <col min="27" max="28" width="19.453125"/>
    <col min="29" max="29" width="11.1796875" style="16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5" t="s">
        <v>84</v>
      </c>
    </row>
    <row r="2" spans="1:29" x14ac:dyDescent="0.35">
      <c r="A2" t="s">
        <v>100</v>
      </c>
      <c r="B2" s="16">
        <v>44717</v>
      </c>
      <c r="C2" t="s">
        <v>85</v>
      </c>
      <c r="D2" t="s">
        <v>101</v>
      </c>
      <c r="E2" t="s">
        <v>102</v>
      </c>
      <c r="F2" t="s">
        <v>94</v>
      </c>
      <c r="G2" t="s">
        <v>99</v>
      </c>
      <c r="H2" t="s">
        <v>99</v>
      </c>
      <c r="I2" t="s">
        <v>99</v>
      </c>
      <c r="J2" t="s">
        <v>86</v>
      </c>
      <c r="K2">
        <v>23.7</v>
      </c>
      <c r="L2" s="16" t="s">
        <v>95</v>
      </c>
      <c r="M2" s="16" t="s">
        <v>87</v>
      </c>
      <c r="N2" s="16" t="s">
        <v>88</v>
      </c>
      <c r="O2" s="16" t="s">
        <v>89</v>
      </c>
      <c r="P2" s="19" t="s">
        <v>99</v>
      </c>
      <c r="Q2" s="14">
        <v>480</v>
      </c>
      <c r="R2" s="10">
        <v>0.5</v>
      </c>
      <c r="S2" s="10">
        <v>0</v>
      </c>
      <c r="T2" s="12">
        <v>2.5</v>
      </c>
      <c r="U2" s="20">
        <v>0.92752314814814818</v>
      </c>
      <c r="V2" t="s">
        <v>103</v>
      </c>
      <c r="W2" t="s">
        <v>96</v>
      </c>
      <c r="X2" t="s">
        <v>97</v>
      </c>
      <c r="Y2" t="s">
        <v>90</v>
      </c>
      <c r="Z2" t="s">
        <v>91</v>
      </c>
      <c r="AA2" t="s">
        <v>92</v>
      </c>
      <c r="AB2" t="s">
        <v>93</v>
      </c>
      <c r="AC2" s="16">
        <f ca="1">TODAY()</f>
        <v>45541</v>
      </c>
    </row>
    <row r="3" spans="1:29" x14ac:dyDescent="0.35">
      <c r="A3" t="s">
        <v>104</v>
      </c>
      <c r="B3" s="16">
        <v>44719</v>
      </c>
      <c r="C3" t="s">
        <v>85</v>
      </c>
      <c r="D3" t="s">
        <v>98</v>
      </c>
      <c r="E3" t="s">
        <v>105</v>
      </c>
      <c r="F3" t="s">
        <v>94</v>
      </c>
      <c r="G3">
        <v>-0.95</v>
      </c>
      <c r="H3">
        <v>0.22</v>
      </c>
      <c r="I3">
        <v>-2.2999999999999998</v>
      </c>
      <c r="J3" t="s">
        <v>106</v>
      </c>
      <c r="K3">
        <v>22.8</v>
      </c>
      <c r="L3" s="16" t="s">
        <v>95</v>
      </c>
      <c r="M3" s="16" t="s">
        <v>87</v>
      </c>
      <c r="N3" s="16" t="s">
        <v>88</v>
      </c>
      <c r="O3" s="16" t="s">
        <v>89</v>
      </c>
      <c r="P3" s="19">
        <v>2.2999999999999998</v>
      </c>
      <c r="Q3" s="14">
        <v>480</v>
      </c>
      <c r="R3" s="10">
        <v>0.2</v>
      </c>
      <c r="S3" s="10">
        <v>0</v>
      </c>
      <c r="T3" s="12">
        <v>1</v>
      </c>
      <c r="U3" s="21">
        <v>8.6446759259259265E-2</v>
      </c>
      <c r="V3" t="s">
        <v>107</v>
      </c>
      <c r="W3" t="s">
        <v>96</v>
      </c>
      <c r="X3" t="s">
        <v>97</v>
      </c>
      <c r="Y3" t="s">
        <v>90</v>
      </c>
      <c r="Z3" t="s">
        <v>91</v>
      </c>
      <c r="AA3" t="s">
        <v>92</v>
      </c>
      <c r="AB3" t="s">
        <v>93</v>
      </c>
      <c r="AC3" s="16">
        <f ca="1">TODAY()</f>
        <v>45541</v>
      </c>
    </row>
    <row r="4" spans="1:29" x14ac:dyDescent="0.35">
      <c r="G4"/>
      <c r="H4"/>
      <c r="I4"/>
      <c r="K4"/>
      <c r="P4" s="19"/>
      <c r="U4" s="20"/>
    </row>
  </sheetData>
  <dataValidations count="18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B1:B1048576 L1:L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 D5:D1048576">
      <formula1>"N/A, right lateral ventricle, no contrast agent, infusion failed,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  <dataValidation type="list" errorStyle="warning" allowBlank="1" showInputMessage="1" showErrorMessage="1" sqref="D2:D4">
      <formula1>"right lateral ventricle; no contrast agent; infusion failed; cisterna magna"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purl.org/dc/terms/"/>
    <ds:schemaRef ds:uri="8a03f34d-f0d3-48c0-be2d-a52ec64912f2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45dcb47e-6b8b-49cf-94c9-2f49b98129d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2024-09-06T09:58:05Z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